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D86"/>
  <workbookPr/>
  <bookViews>
    <workbookView xWindow="120" yWindow="60" windowWidth="15180" windowHeight="9345" activeTab="0"/>
  </bookViews>
  <sheets>
    <sheet name="Protected Zone" sheetId="1" r:id="rId1"/>
    <sheet name="Sheet 2" sheetId="2" r:id="rId2"/>
    <sheet name="Sheet3" sheetId="3" r:id="rId3"/>
  </sheets>
  <definedNames>
    <definedName name="_xlnm.Print_Area" localSheetId="0">'Protected Zone'!$A$1:$W$47</definedName>
  </definedNames>
  <calcPr fullCalcOnLoad="1"/>
</workbook>
</file>

<file path=xl/sharedStrings.xml><?xml version="1.0" encoding="utf-8"?>
<sst xmlns="http://schemas.openxmlformats.org/spreadsheetml/2006/main" count="79" uniqueCount="62">
  <si>
    <t>Upl = Arrester Lightning Impulse Level</t>
  </si>
  <si>
    <t>Eq 2.0       Lf = Ra/r</t>
  </si>
  <si>
    <t>m</t>
  </si>
  <si>
    <t>kV</t>
  </si>
  <si>
    <t>failures/year</t>
  </si>
  <si>
    <t>Lp = arrester protective zone = Lt = total acceptable length d+d1+d2+dA</t>
  </si>
  <si>
    <t>Eq 1.0           Lp = N/A((Urw/1.15)-Upl)(Lsp+Lf)</t>
  </si>
  <si>
    <t>failure in</t>
  </si>
  <si>
    <t>years</t>
  </si>
  <si>
    <t>failures/year/m</t>
  </si>
  <si>
    <t>km per year/circuit</t>
  </si>
  <si>
    <t>N = No. of lines connected to substation (take account of typical outages)</t>
  </si>
  <si>
    <t>NB Assumes interconnected earth grid.</t>
  </si>
  <si>
    <t xml:space="preserve">Urw = Equipment rated lightning impulse withstand voltage (BIL) </t>
  </si>
  <si>
    <t>line(s)</t>
  </si>
  <si>
    <t>fault(s) per</t>
  </si>
  <si>
    <t>Lsp = Span length of first span of overhead line</t>
  </si>
  <si>
    <t xml:space="preserve">A = Lightning performance voltage for the line voltage/type </t>
  </si>
  <si>
    <t>Calculation method as per EN 60099-5, IEC 99-5 &amp; IEC 71-2:</t>
  </si>
  <si>
    <t>Surge Arrestors Local To Grid Transformer - Assessment Of Required Position</t>
  </si>
  <si>
    <t>Typically 1 or 2.</t>
  </si>
  <si>
    <t>See EE Spec 1/2.</t>
  </si>
  <si>
    <t>Lf = Overhead line section with outage rate equal to acceptable failure rate</t>
  </si>
  <si>
    <t>Ra = Acceptable failure rate of protected equipment</t>
  </si>
  <si>
    <t xml:space="preserve">r = Line outage rate for first km out </t>
  </si>
  <si>
    <t>Notes</t>
  </si>
  <si>
    <t>Transmission</t>
  </si>
  <si>
    <t>Single conductor</t>
  </si>
  <si>
    <t>Double conductor bundle (twin)</t>
  </si>
  <si>
    <t>Four conductor bundle (quad)</t>
  </si>
  <si>
    <t>Factor A (kV)</t>
  </si>
  <si>
    <t>Distribution</t>
  </si>
  <si>
    <t>Unearthed wood pole</t>
  </si>
  <si>
    <t>Earthed construction wood pole</t>
  </si>
  <si>
    <t>Line Type</t>
  </si>
  <si>
    <t>Table 1 (taken from EN 60099-5)</t>
  </si>
  <si>
    <t>Instructions</t>
  </si>
  <si>
    <t>1 Enter appropriate figures in blue cells; see notes.</t>
  </si>
  <si>
    <t>Upl (kV)</t>
  </si>
  <si>
    <t>Arrestor Type</t>
  </si>
  <si>
    <t>Voltage (kV)</t>
  </si>
  <si>
    <t>Rated Arrestor</t>
  </si>
  <si>
    <t>10kA Heavy-duty</t>
  </si>
  <si>
    <t>Current</t>
  </si>
  <si>
    <t>Rated Discharge</t>
  </si>
  <si>
    <t>10kA</t>
  </si>
  <si>
    <t>82.8-118.8</t>
  </si>
  <si>
    <t>Table 2</t>
  </si>
  <si>
    <t>See Table 2 or 3.</t>
  </si>
  <si>
    <t>Table 3</t>
  </si>
  <si>
    <t>ABB type</t>
  </si>
  <si>
    <t>PEXLIMQ132-WV145</t>
  </si>
  <si>
    <t>Gapped to IEC 99-1</t>
  </si>
  <si>
    <t>Metal-oxide gapless</t>
  </si>
  <si>
    <t>to IEC 99-4</t>
  </si>
  <si>
    <t>103.5-148.5</t>
  </si>
  <si>
    <t>See Table 1.</t>
  </si>
  <si>
    <t>2 Read off total acceptable length for d+d1+d2+dA; see figures.</t>
  </si>
  <si>
    <t>Bowthorpe type</t>
  </si>
  <si>
    <t>2P4SR132</t>
  </si>
  <si>
    <t>303.6-435.6</t>
  </si>
  <si>
    <t xml:space="preserve">Bowthorpe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</si>
</sst>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24"/>
      <color indexed="8"/>
      <name val="Times New Roman"/>
      <family val="0"/>
    </font>
    <font>
      <b/>
      <sz val="10"/>
      <color indexed="10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 quotePrefix="1">
      <alignment horizontal="right"/>
    </xf>
    <xf numFmtId="0" fontId="0" fillId="0" borderId="4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4" fillId="3" borderId="27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35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9525</xdr:rowOff>
    </xdr:from>
    <xdr:to>
      <xdr:col>5</xdr:col>
      <xdr:colOff>200025</xdr:colOff>
      <xdr:row>37</xdr:row>
      <xdr:rowOff>38100</xdr:rowOff>
    </xdr:to>
    <xdr:grpSp>
      <xdr:nvGrpSpPr>
        <xdr:cNvPr id="1" name="Group 213"/>
        <xdr:cNvGrpSpPr>
          <a:grpSpLocks/>
        </xdr:cNvGrpSpPr>
      </xdr:nvGrpSpPr>
      <xdr:grpSpPr>
        <a:xfrm>
          <a:off x="66675" y="2809875"/>
          <a:ext cx="3429000" cy="3514725"/>
          <a:chOff x="2304" y="957"/>
          <a:chExt cx="2160" cy="2163"/>
        </a:xfrm>
        <a:solidFill>
          <a:srgbClr val="FFFFFF"/>
        </a:solidFill>
      </xdr:grpSpPr>
      <xdr:sp>
        <xdr:nvSpPr>
          <xdr:cNvPr id="2" name="AutoShape 214"/>
          <xdr:cNvSpPr>
            <a:spLocks/>
          </xdr:cNvSpPr>
        </xdr:nvSpPr>
        <xdr:spPr>
          <a:xfrm>
            <a:off x="3264" y="1104"/>
            <a:ext cx="144" cy="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15"/>
          <xdr:cNvSpPr>
            <a:spLocks/>
          </xdr:cNvSpPr>
        </xdr:nvSpPr>
        <xdr:spPr>
          <a:xfrm flipV="1">
            <a:off x="3264" y="1248"/>
            <a:ext cx="48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16"/>
          <xdr:cNvSpPr>
            <a:spLocks/>
          </xdr:cNvSpPr>
        </xdr:nvSpPr>
        <xdr:spPr>
          <a:xfrm flipH="1" flipV="1">
            <a:off x="3360" y="1248"/>
            <a:ext cx="96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17"/>
          <xdr:cNvSpPr>
            <a:spLocks/>
          </xdr:cNvSpPr>
        </xdr:nvSpPr>
        <xdr:spPr>
          <a:xfrm flipH="1">
            <a:off x="2400" y="1152"/>
            <a:ext cx="8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18"/>
          <xdr:cNvSpPr>
            <a:spLocks/>
          </xdr:cNvSpPr>
        </xdr:nvSpPr>
        <xdr:spPr>
          <a:xfrm>
            <a:off x="3024" y="1344"/>
            <a:ext cx="96" cy="2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24"/>
          <xdr:cNvSpPr>
            <a:spLocks/>
          </xdr:cNvSpPr>
        </xdr:nvSpPr>
        <xdr:spPr>
          <a:xfrm>
            <a:off x="3072" y="1104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25"/>
          <xdr:cNvSpPr>
            <a:spLocks/>
          </xdr:cNvSpPr>
        </xdr:nvSpPr>
        <xdr:spPr>
          <a:xfrm>
            <a:off x="3168" y="1344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26"/>
          <xdr:cNvSpPr>
            <a:spLocks/>
          </xdr:cNvSpPr>
        </xdr:nvSpPr>
        <xdr:spPr>
          <a:xfrm flipV="1">
            <a:off x="3126" y="1698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27"/>
          <xdr:cNvSpPr>
            <a:spLocks/>
          </xdr:cNvSpPr>
        </xdr:nvSpPr>
        <xdr:spPr>
          <a:xfrm>
            <a:off x="3120" y="1584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28"/>
          <xdr:cNvSpPr>
            <a:spLocks/>
          </xdr:cNvSpPr>
        </xdr:nvSpPr>
        <xdr:spPr>
          <a:xfrm>
            <a:off x="3216" y="1728"/>
            <a:ext cx="288" cy="3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29"/>
          <xdr:cNvSpPr>
            <a:spLocks/>
          </xdr:cNvSpPr>
        </xdr:nvSpPr>
        <xdr:spPr>
          <a:xfrm flipH="1">
            <a:off x="3024" y="1728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30"/>
          <xdr:cNvSpPr>
            <a:spLocks/>
          </xdr:cNvSpPr>
        </xdr:nvSpPr>
        <xdr:spPr>
          <a:xfrm>
            <a:off x="3024" y="1728"/>
            <a:ext cx="192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31"/>
          <xdr:cNvSpPr>
            <a:spLocks/>
          </xdr:cNvSpPr>
        </xdr:nvSpPr>
        <xdr:spPr>
          <a:xfrm>
            <a:off x="3216" y="2064"/>
            <a:ext cx="1248" cy="10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32"/>
          <xdr:cNvSpPr>
            <a:spLocks/>
          </xdr:cNvSpPr>
        </xdr:nvSpPr>
        <xdr:spPr>
          <a:xfrm>
            <a:off x="3072" y="1584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33"/>
          <xdr:cNvSpPr>
            <a:spLocks/>
          </xdr:cNvSpPr>
        </xdr:nvSpPr>
        <xdr:spPr>
          <a:xfrm>
            <a:off x="3072" y="1152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5"/>
          <xdr:cNvSpPr>
            <a:spLocks/>
          </xdr:cNvSpPr>
        </xdr:nvSpPr>
        <xdr:spPr>
          <a:xfrm>
            <a:off x="2976" y="1152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600075</xdr:colOff>
      <xdr:row>37</xdr:row>
      <xdr:rowOff>38100</xdr:rowOff>
    </xdr:to>
    <xdr:grpSp>
      <xdr:nvGrpSpPr>
        <xdr:cNvPr id="26" name="Group 238"/>
        <xdr:cNvGrpSpPr>
          <a:grpSpLocks/>
        </xdr:cNvGrpSpPr>
      </xdr:nvGrpSpPr>
      <xdr:grpSpPr>
        <a:xfrm>
          <a:off x="3571875" y="2971800"/>
          <a:ext cx="4333875" cy="3352800"/>
          <a:chOff x="1200" y="957"/>
          <a:chExt cx="3276" cy="2067"/>
        </a:xfrm>
        <a:solidFill>
          <a:srgbClr val="FFFFFF"/>
        </a:solidFill>
      </xdr:grpSpPr>
      <xdr:sp>
        <xdr:nvSpPr>
          <xdr:cNvPr id="27" name="AutoShape 239"/>
          <xdr:cNvSpPr>
            <a:spLocks/>
          </xdr:cNvSpPr>
        </xdr:nvSpPr>
        <xdr:spPr>
          <a:xfrm>
            <a:off x="3264" y="1076"/>
            <a:ext cx="144" cy="1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40"/>
          <xdr:cNvSpPr>
            <a:spLocks/>
          </xdr:cNvSpPr>
        </xdr:nvSpPr>
        <xdr:spPr>
          <a:xfrm flipV="1">
            <a:off x="3264" y="1193"/>
            <a:ext cx="48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41"/>
          <xdr:cNvSpPr>
            <a:spLocks/>
          </xdr:cNvSpPr>
        </xdr:nvSpPr>
        <xdr:spPr>
          <a:xfrm flipH="1" flipV="1">
            <a:off x="3360" y="1193"/>
            <a:ext cx="96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42"/>
          <xdr:cNvSpPr>
            <a:spLocks/>
          </xdr:cNvSpPr>
        </xdr:nvSpPr>
        <xdr:spPr>
          <a:xfrm flipH="1">
            <a:off x="1386" y="1115"/>
            <a:ext cx="18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43"/>
          <xdr:cNvSpPr>
            <a:spLocks/>
          </xdr:cNvSpPr>
        </xdr:nvSpPr>
        <xdr:spPr>
          <a:xfrm>
            <a:off x="1728" y="1271"/>
            <a:ext cx="96" cy="19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49"/>
          <xdr:cNvSpPr>
            <a:spLocks/>
          </xdr:cNvSpPr>
        </xdr:nvSpPr>
        <xdr:spPr>
          <a:xfrm>
            <a:off x="1776" y="1076"/>
            <a:ext cx="14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250"/>
          <xdr:cNvSpPr>
            <a:spLocks/>
          </xdr:cNvSpPr>
        </xdr:nvSpPr>
        <xdr:spPr>
          <a:xfrm>
            <a:off x="1680" y="1271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251"/>
          <xdr:cNvSpPr>
            <a:spLocks/>
          </xdr:cNvSpPr>
        </xdr:nvSpPr>
        <xdr:spPr>
          <a:xfrm>
            <a:off x="3216" y="1583"/>
            <a:ext cx="288" cy="27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252"/>
          <xdr:cNvSpPr>
            <a:spLocks/>
          </xdr:cNvSpPr>
        </xdr:nvSpPr>
        <xdr:spPr>
          <a:xfrm>
            <a:off x="3216" y="1855"/>
            <a:ext cx="1104" cy="85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253"/>
          <xdr:cNvSpPr>
            <a:spLocks/>
          </xdr:cNvSpPr>
        </xdr:nvSpPr>
        <xdr:spPr>
          <a:xfrm>
            <a:off x="1776" y="1466"/>
            <a:ext cx="0" cy="1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254"/>
          <xdr:cNvSpPr>
            <a:spLocks/>
          </xdr:cNvSpPr>
        </xdr:nvSpPr>
        <xdr:spPr>
          <a:xfrm>
            <a:off x="1776" y="1115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56"/>
          <xdr:cNvSpPr>
            <a:spLocks/>
          </xdr:cNvSpPr>
        </xdr:nvSpPr>
        <xdr:spPr>
          <a:xfrm>
            <a:off x="1680" y="1115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258"/>
          <xdr:cNvSpPr>
            <a:spLocks/>
          </xdr:cNvSpPr>
        </xdr:nvSpPr>
        <xdr:spPr>
          <a:xfrm>
            <a:off x="1344" y="2829"/>
            <a:ext cx="3060" cy="0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259"/>
          <xdr:cNvSpPr>
            <a:spLocks/>
          </xdr:cNvSpPr>
        </xdr:nvSpPr>
        <xdr:spPr>
          <a:xfrm>
            <a:off x="1680" y="1466"/>
            <a:ext cx="0" cy="1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260"/>
          <xdr:cNvSpPr>
            <a:spLocks/>
          </xdr:cNvSpPr>
        </xdr:nvSpPr>
        <xdr:spPr>
          <a:xfrm>
            <a:off x="1200" y="3024"/>
            <a:ext cx="3048" cy="0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261"/>
          <xdr:cNvSpPr>
            <a:spLocks/>
          </xdr:cNvSpPr>
        </xdr:nvSpPr>
        <xdr:spPr>
          <a:xfrm flipV="1">
            <a:off x="1536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262"/>
          <xdr:cNvSpPr>
            <a:spLocks/>
          </xdr:cNvSpPr>
        </xdr:nvSpPr>
        <xdr:spPr>
          <a:xfrm flipV="1">
            <a:off x="1920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263"/>
          <xdr:cNvSpPr>
            <a:spLocks/>
          </xdr:cNvSpPr>
        </xdr:nvSpPr>
        <xdr:spPr>
          <a:xfrm flipV="1">
            <a:off x="2304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264"/>
          <xdr:cNvSpPr>
            <a:spLocks/>
          </xdr:cNvSpPr>
        </xdr:nvSpPr>
        <xdr:spPr>
          <a:xfrm flipV="1">
            <a:off x="2688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65"/>
          <xdr:cNvSpPr>
            <a:spLocks/>
          </xdr:cNvSpPr>
        </xdr:nvSpPr>
        <xdr:spPr>
          <a:xfrm flipV="1">
            <a:off x="3072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66"/>
          <xdr:cNvSpPr>
            <a:spLocks/>
          </xdr:cNvSpPr>
        </xdr:nvSpPr>
        <xdr:spPr>
          <a:xfrm flipV="1">
            <a:off x="3456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67"/>
          <xdr:cNvSpPr>
            <a:spLocks/>
          </xdr:cNvSpPr>
        </xdr:nvSpPr>
        <xdr:spPr>
          <a:xfrm flipV="1">
            <a:off x="3840" y="2751"/>
            <a:ext cx="336" cy="273"/>
          </a:xfrm>
          <a:prstGeom prst="line">
            <a:avLst/>
          </a:prstGeom>
          <a:noFill/>
          <a:ln w="9525" cmpd="sng">
            <a:solidFill>
              <a:srgbClr val="00CC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268"/>
          <xdr:cNvSpPr>
            <a:spLocks/>
          </xdr:cNvSpPr>
        </xdr:nvSpPr>
        <xdr:spPr>
          <a:xfrm>
            <a:off x="3216" y="2712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workbookViewId="0" topLeftCell="A1">
      <selection activeCell="K7" sqref="K7"/>
    </sheetView>
  </sheetViews>
  <sheetFormatPr defaultColWidth="9.140625" defaultRowHeight="12.75"/>
  <cols>
    <col min="5" max="5" width="12.8515625" style="0" customWidth="1"/>
    <col min="6" max="6" width="4.140625" style="0" customWidth="1"/>
    <col min="7" max="7" width="10.00390625" style="0" customWidth="1"/>
    <col min="8" max="8" width="6.140625" style="0" customWidth="1"/>
    <col min="10" max="10" width="8.140625" style="0" customWidth="1"/>
    <col min="12" max="12" width="13.421875" style="0" customWidth="1"/>
    <col min="19" max="19" width="18.8515625" style="0" customWidth="1"/>
    <col min="21" max="21" width="5.8515625" style="0" customWidth="1"/>
    <col min="22" max="22" width="16.28125" style="0" customWidth="1"/>
    <col min="23" max="23" width="12.57421875" style="0" customWidth="1"/>
  </cols>
  <sheetData>
    <row r="1" spans="1:14" ht="18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ht="13.5" thickBot="1"/>
    <row r="3" spans="1:7" ht="13.5" thickTop="1">
      <c r="A3" s="14" t="s">
        <v>36</v>
      </c>
      <c r="B3" s="15"/>
      <c r="C3" s="15"/>
      <c r="D3" s="15"/>
      <c r="E3" s="15"/>
      <c r="F3" s="15"/>
      <c r="G3" s="16"/>
    </row>
    <row r="4" spans="1:7" ht="12.75">
      <c r="A4" s="48" t="s">
        <v>37</v>
      </c>
      <c r="B4" s="11"/>
      <c r="C4" s="11"/>
      <c r="D4" s="11"/>
      <c r="E4" s="11"/>
      <c r="F4" s="11"/>
      <c r="G4" s="39"/>
    </row>
    <row r="5" spans="1:7" ht="13.5" thickBot="1">
      <c r="A5" s="29" t="s">
        <v>57</v>
      </c>
      <c r="B5" s="30"/>
      <c r="C5" s="30"/>
      <c r="D5" s="30"/>
      <c r="E5" s="30"/>
      <c r="F5" s="30"/>
      <c r="G5" s="31"/>
    </row>
    <row r="6" spans="13:17" ht="14.25" thickBot="1" thickTop="1">
      <c r="M6" s="14" t="s">
        <v>25</v>
      </c>
      <c r="N6" s="15"/>
      <c r="O6" s="15"/>
      <c r="P6" s="15"/>
      <c r="Q6" s="16"/>
    </row>
    <row r="7" spans="1:23" ht="14.25" thickBot="1" thickTop="1">
      <c r="A7" s="45" t="s">
        <v>11</v>
      </c>
      <c r="B7" s="15"/>
      <c r="C7" s="15"/>
      <c r="D7" s="15"/>
      <c r="E7" s="15"/>
      <c r="F7" s="15"/>
      <c r="G7" s="15"/>
      <c r="H7" s="15"/>
      <c r="I7" s="15"/>
      <c r="J7" s="24"/>
      <c r="K7" s="42">
        <v>1</v>
      </c>
      <c r="L7" s="15" t="s">
        <v>14</v>
      </c>
      <c r="M7" s="26" t="s">
        <v>20</v>
      </c>
      <c r="N7" s="15"/>
      <c r="O7" s="15"/>
      <c r="P7" s="15"/>
      <c r="Q7" s="16"/>
      <c r="S7" s="14" t="s">
        <v>34</v>
      </c>
      <c r="T7" s="15"/>
      <c r="U7" s="15"/>
      <c r="V7" s="16"/>
      <c r="W7" s="32" t="s">
        <v>30</v>
      </c>
    </row>
    <row r="8" spans="1:23" ht="13.5" thickTop="1">
      <c r="A8" s="46" t="s">
        <v>17</v>
      </c>
      <c r="B8" s="8"/>
      <c r="C8" s="8"/>
      <c r="D8" s="8"/>
      <c r="E8" s="8"/>
      <c r="F8" s="8"/>
      <c r="G8" s="8"/>
      <c r="H8" s="8"/>
      <c r="I8" s="8"/>
      <c r="J8" s="9"/>
      <c r="K8" s="43">
        <v>4500</v>
      </c>
      <c r="L8" s="8" t="s">
        <v>3</v>
      </c>
      <c r="M8" s="33" t="s">
        <v>56</v>
      </c>
      <c r="N8" s="8"/>
      <c r="O8" s="8"/>
      <c r="P8" s="8"/>
      <c r="Q8" s="17"/>
      <c r="S8" s="35" t="s">
        <v>26</v>
      </c>
      <c r="T8" s="15" t="s">
        <v>27</v>
      </c>
      <c r="U8" s="15"/>
      <c r="V8" s="16"/>
      <c r="W8" s="52">
        <v>4500</v>
      </c>
    </row>
    <row r="9" spans="1:23" ht="12.75">
      <c r="A9" s="46" t="s">
        <v>13</v>
      </c>
      <c r="B9" s="8"/>
      <c r="C9" s="8"/>
      <c r="D9" s="8"/>
      <c r="E9" s="8"/>
      <c r="F9" s="8"/>
      <c r="G9" s="8"/>
      <c r="H9" s="8"/>
      <c r="I9" s="8"/>
      <c r="J9" s="9"/>
      <c r="K9" s="43">
        <v>550</v>
      </c>
      <c r="L9" s="8" t="s">
        <v>3</v>
      </c>
      <c r="M9" s="33" t="s">
        <v>21</v>
      </c>
      <c r="N9" s="8"/>
      <c r="O9" s="8"/>
      <c r="P9" s="8"/>
      <c r="Q9" s="17"/>
      <c r="S9" s="36"/>
      <c r="T9" s="40" t="s">
        <v>28</v>
      </c>
      <c r="U9" s="8"/>
      <c r="V9" s="17"/>
      <c r="W9" s="55">
        <v>7000</v>
      </c>
    </row>
    <row r="10" spans="1:23" ht="12.75">
      <c r="A10" s="46" t="s">
        <v>0</v>
      </c>
      <c r="B10" s="8"/>
      <c r="C10" s="8"/>
      <c r="D10" s="8"/>
      <c r="E10" s="8"/>
      <c r="F10" s="8"/>
      <c r="G10" s="18"/>
      <c r="H10" s="8"/>
      <c r="I10" s="8"/>
      <c r="J10" s="9"/>
      <c r="K10" s="43">
        <v>311</v>
      </c>
      <c r="L10" s="8" t="s">
        <v>3</v>
      </c>
      <c r="M10" s="33" t="s">
        <v>48</v>
      </c>
      <c r="N10" s="8"/>
      <c r="O10" s="8"/>
      <c r="P10" s="8"/>
      <c r="Q10" s="17"/>
      <c r="S10" s="36"/>
      <c r="T10" s="40" t="s">
        <v>29</v>
      </c>
      <c r="U10" s="8"/>
      <c r="V10" s="17"/>
      <c r="W10" s="55">
        <v>11000</v>
      </c>
    </row>
    <row r="11" spans="1:23" ht="12.75">
      <c r="A11" s="46" t="s">
        <v>16</v>
      </c>
      <c r="B11" s="8"/>
      <c r="C11" s="8"/>
      <c r="D11" s="8"/>
      <c r="E11" s="8"/>
      <c r="F11" s="8"/>
      <c r="G11" s="8"/>
      <c r="H11" s="8"/>
      <c r="I11" s="8"/>
      <c r="J11" s="9"/>
      <c r="K11" s="43">
        <v>300</v>
      </c>
      <c r="L11" s="8" t="s">
        <v>2</v>
      </c>
      <c r="M11" s="33"/>
      <c r="N11" s="8"/>
      <c r="O11" s="8"/>
      <c r="P11" s="8"/>
      <c r="Q11" s="17"/>
      <c r="S11" s="38" t="s">
        <v>31</v>
      </c>
      <c r="T11" s="40" t="s">
        <v>32</v>
      </c>
      <c r="U11" s="8"/>
      <c r="V11" s="17"/>
      <c r="W11" s="55">
        <v>2700</v>
      </c>
    </row>
    <row r="12" spans="1:23" ht="13.5" thickBot="1">
      <c r="A12" s="46" t="s">
        <v>22</v>
      </c>
      <c r="B12" s="8"/>
      <c r="C12" s="8"/>
      <c r="D12" s="8"/>
      <c r="E12" s="8"/>
      <c r="F12" s="8"/>
      <c r="G12" s="8"/>
      <c r="H12" s="8"/>
      <c r="I12" s="8"/>
      <c r="J12" s="9"/>
      <c r="K12" s="8">
        <f>K13/K14</f>
        <v>50</v>
      </c>
      <c r="L12" s="8"/>
      <c r="M12" s="33"/>
      <c r="N12" s="8"/>
      <c r="O12" s="8"/>
      <c r="P12" s="8"/>
      <c r="Q12" s="17"/>
      <c r="S12" s="37"/>
      <c r="T12" s="41" t="s">
        <v>33</v>
      </c>
      <c r="U12" s="19"/>
      <c r="V12" s="22"/>
      <c r="W12" s="56">
        <v>900</v>
      </c>
    </row>
    <row r="13" spans="1:19" ht="13.5" thickTop="1">
      <c r="A13" s="46" t="s">
        <v>23</v>
      </c>
      <c r="B13" s="8"/>
      <c r="C13" s="8"/>
      <c r="D13" s="8"/>
      <c r="E13" s="9"/>
      <c r="F13" s="12">
        <v>1</v>
      </c>
      <c r="G13" s="13" t="s">
        <v>7</v>
      </c>
      <c r="H13" s="12">
        <v>1000</v>
      </c>
      <c r="I13" s="8" t="s">
        <v>8</v>
      </c>
      <c r="J13" s="9"/>
      <c r="K13" s="12">
        <f>F13/H13</f>
        <v>0.001</v>
      </c>
      <c r="L13" s="8" t="s">
        <v>4</v>
      </c>
      <c r="M13" s="33"/>
      <c r="N13" s="8"/>
      <c r="O13" s="8"/>
      <c r="P13" s="8"/>
      <c r="Q13" s="17"/>
      <c r="S13" s="1" t="s">
        <v>35</v>
      </c>
    </row>
    <row r="14" spans="1:17" ht="13.5" thickBot="1">
      <c r="A14" s="47" t="s">
        <v>24</v>
      </c>
      <c r="B14" s="19"/>
      <c r="C14" s="19"/>
      <c r="D14" s="19"/>
      <c r="E14" s="25"/>
      <c r="F14" s="20">
        <v>2</v>
      </c>
      <c r="G14" s="21" t="s">
        <v>15</v>
      </c>
      <c r="H14" s="20">
        <v>100</v>
      </c>
      <c r="I14" s="19" t="s">
        <v>10</v>
      </c>
      <c r="J14" s="25"/>
      <c r="K14" s="20">
        <f>F14/(H14*1000)</f>
        <v>2E-05</v>
      </c>
      <c r="L14" s="19" t="s">
        <v>9</v>
      </c>
      <c r="M14" s="34"/>
      <c r="N14" s="19"/>
      <c r="O14" s="19"/>
      <c r="P14" s="19"/>
      <c r="Q14" s="22"/>
    </row>
    <row r="15" spans="19:23" ht="14.25" thickBot="1" thickTop="1">
      <c r="S15" s="14" t="s">
        <v>39</v>
      </c>
      <c r="T15" s="49" t="s">
        <v>41</v>
      </c>
      <c r="U15" s="15"/>
      <c r="V15" s="32" t="s">
        <v>44</v>
      </c>
      <c r="W15" s="32" t="s">
        <v>38</v>
      </c>
    </row>
    <row r="16" spans="1:23" ht="14.25" thickBot="1" thickTop="1">
      <c r="A16" s="71" t="s">
        <v>5</v>
      </c>
      <c r="B16" s="72"/>
      <c r="C16" s="72"/>
      <c r="D16" s="72"/>
      <c r="E16" s="72"/>
      <c r="F16" s="72"/>
      <c r="G16" s="72"/>
      <c r="H16" s="72"/>
      <c r="I16" s="72"/>
      <c r="J16" s="72"/>
      <c r="K16" s="44">
        <f>(K7/K8)*((K9/1.15)-K10)*(K11+K12)</f>
        <v>13.009178743961355</v>
      </c>
      <c r="L16" s="23" t="s">
        <v>2</v>
      </c>
      <c r="S16" s="27"/>
      <c r="T16" s="50" t="s">
        <v>40</v>
      </c>
      <c r="U16" s="18"/>
      <c r="V16" s="51" t="s">
        <v>43</v>
      </c>
      <c r="W16" s="28"/>
    </row>
    <row r="17" spans="19:23" ht="13.5" thickTop="1">
      <c r="S17" s="35" t="s">
        <v>50</v>
      </c>
      <c r="T17" s="79">
        <v>132</v>
      </c>
      <c r="U17" s="80"/>
      <c r="V17" s="65" t="s">
        <v>45</v>
      </c>
      <c r="W17" s="67">
        <v>311</v>
      </c>
    </row>
    <row r="18" spans="19:23" ht="12.75">
      <c r="S18" s="36" t="s">
        <v>51</v>
      </c>
      <c r="T18" s="81"/>
      <c r="U18" s="82"/>
      <c r="V18" s="66"/>
      <c r="W18" s="68"/>
    </row>
    <row r="19" spans="19:23" ht="12.75">
      <c r="S19" s="64" t="s">
        <v>58</v>
      </c>
      <c r="T19" s="77">
        <v>132</v>
      </c>
      <c r="U19" s="78"/>
      <c r="V19" s="83" t="s">
        <v>45</v>
      </c>
      <c r="W19" s="84">
        <v>333</v>
      </c>
    </row>
    <row r="20" spans="19:23" ht="12.75">
      <c r="S20" s="63" t="s">
        <v>59</v>
      </c>
      <c r="T20" s="81"/>
      <c r="U20" s="82"/>
      <c r="V20" s="66"/>
      <c r="W20" s="68"/>
    </row>
    <row r="21" spans="7:23" ht="12.75">
      <c r="G21" s="5"/>
      <c r="S21" s="38" t="s">
        <v>61</v>
      </c>
      <c r="T21" s="77">
        <v>36</v>
      </c>
      <c r="U21" s="78"/>
      <c r="V21" s="54" t="s">
        <v>45</v>
      </c>
      <c r="W21" s="54">
        <v>102</v>
      </c>
    </row>
    <row r="22" spans="6:23" ht="13.5" thickBot="1">
      <c r="F22" s="4"/>
      <c r="S22" s="37" t="s">
        <v>53</v>
      </c>
      <c r="T22" s="85">
        <v>45</v>
      </c>
      <c r="U22" s="86"/>
      <c r="V22" s="56" t="s">
        <v>45</v>
      </c>
      <c r="W22" s="56">
        <v>123</v>
      </c>
    </row>
    <row r="23" spans="19:23" ht="13.5" thickTop="1">
      <c r="S23" s="1" t="s">
        <v>47</v>
      </c>
      <c r="T23" s="53"/>
      <c r="U23" s="53"/>
      <c r="V23" s="18"/>
      <c r="W23" s="57"/>
    </row>
    <row r="24" ht="13.5" thickBot="1"/>
    <row r="25" spans="19:23" ht="13.5" thickTop="1">
      <c r="S25" s="14" t="s">
        <v>39</v>
      </c>
      <c r="T25" s="49" t="s">
        <v>41</v>
      </c>
      <c r="U25" s="15"/>
      <c r="V25" s="32" t="s">
        <v>44</v>
      </c>
      <c r="W25" s="32" t="s">
        <v>38</v>
      </c>
    </row>
    <row r="26" spans="6:23" ht="13.5" thickBot="1">
      <c r="F26" s="5"/>
      <c r="S26" s="27"/>
      <c r="T26" s="50" t="s">
        <v>40</v>
      </c>
      <c r="U26" s="18"/>
      <c r="V26" s="51" t="s">
        <v>43</v>
      </c>
      <c r="W26" s="28"/>
    </row>
    <row r="27" spans="19:23" ht="13.5" thickTop="1">
      <c r="S27" s="61" t="s">
        <v>52</v>
      </c>
      <c r="T27" s="73">
        <v>132</v>
      </c>
      <c r="U27" s="74"/>
      <c r="V27" s="52" t="s">
        <v>42</v>
      </c>
      <c r="W27" s="52">
        <f>T27*2.6</f>
        <v>343.2</v>
      </c>
    </row>
    <row r="28" spans="19:23" ht="12.75">
      <c r="S28" s="62"/>
      <c r="T28" s="75">
        <v>36</v>
      </c>
      <c r="U28" s="76"/>
      <c r="V28" s="55" t="s">
        <v>42</v>
      </c>
      <c r="W28" s="55">
        <v>100.8</v>
      </c>
    </row>
    <row r="29" spans="9:23" ht="12.75">
      <c r="I29" s="70"/>
      <c r="J29" s="70"/>
      <c r="K29" s="3"/>
      <c r="S29" s="58" t="s">
        <v>53</v>
      </c>
      <c r="T29" s="75">
        <v>132</v>
      </c>
      <c r="U29" s="76"/>
      <c r="V29" s="54" t="s">
        <v>45</v>
      </c>
      <c r="W29" s="54" t="s">
        <v>60</v>
      </c>
    </row>
    <row r="30" spans="6:23" ht="12.75">
      <c r="F30" s="4"/>
      <c r="S30" s="59" t="s">
        <v>54</v>
      </c>
      <c r="T30" s="75">
        <v>36</v>
      </c>
      <c r="U30" s="76"/>
      <c r="V30" s="55" t="s">
        <v>45</v>
      </c>
      <c r="W30" s="55" t="s">
        <v>46</v>
      </c>
    </row>
    <row r="31" spans="19:23" ht="13.5" thickBot="1">
      <c r="S31" s="60"/>
      <c r="T31" s="85">
        <v>45</v>
      </c>
      <c r="U31" s="86"/>
      <c r="V31" s="56" t="s">
        <v>45</v>
      </c>
      <c r="W31" s="56" t="s">
        <v>55</v>
      </c>
    </row>
    <row r="32" ht="13.5" thickTop="1">
      <c r="S32" s="1" t="s">
        <v>49</v>
      </c>
    </row>
    <row r="39" ht="12.75">
      <c r="H39" t="s">
        <v>12</v>
      </c>
    </row>
    <row r="43" ht="12.75">
      <c r="A43" t="s">
        <v>18</v>
      </c>
    </row>
    <row r="45" spans="1:5" ht="12.75">
      <c r="A45" s="7" t="s">
        <v>6</v>
      </c>
      <c r="B45" s="8"/>
      <c r="C45" s="8"/>
      <c r="D45" s="8"/>
      <c r="E45" s="9"/>
    </row>
    <row r="47" spans="1:2" ht="12.75">
      <c r="A47" s="7" t="s">
        <v>1</v>
      </c>
      <c r="B47" s="10"/>
    </row>
  </sheetData>
  <mergeCells count="16">
    <mergeCell ref="V19:V20"/>
    <mergeCell ref="W19:W20"/>
    <mergeCell ref="T30:U30"/>
    <mergeCell ref="T31:U31"/>
    <mergeCell ref="T22:U22"/>
    <mergeCell ref="T19:U20"/>
    <mergeCell ref="V17:V18"/>
    <mergeCell ref="W17:W18"/>
    <mergeCell ref="A1:N1"/>
    <mergeCell ref="I29:J29"/>
    <mergeCell ref="A16:J16"/>
    <mergeCell ref="T27:U27"/>
    <mergeCell ref="T28:U28"/>
    <mergeCell ref="T29:U29"/>
    <mergeCell ref="T21:U21"/>
    <mergeCell ref="T17:U18"/>
  </mergeCells>
  <printOptions/>
  <pageMargins left="0.75" right="0.75" top="1" bottom="1" header="0.5" footer="0.5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F34" sqref="F34"/>
    </sheetView>
  </sheetViews>
  <sheetFormatPr defaultColWidth="9.140625" defaultRowHeight="12.75"/>
  <sheetData>
    <row r="1" spans="1:15" ht="18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5" spans="1:8" ht="12.75">
      <c r="A5" s="1"/>
      <c r="G5" s="1"/>
      <c r="H5" s="2"/>
    </row>
    <row r="8" ht="12.75">
      <c r="L8" s="3"/>
    </row>
    <row r="9" ht="12.75">
      <c r="L9" s="3"/>
    </row>
    <row r="10" ht="12.75">
      <c r="L10" s="3"/>
    </row>
    <row r="11" ht="12.75">
      <c r="L11" s="3"/>
    </row>
    <row r="12" ht="12.75">
      <c r="L12" s="3"/>
    </row>
    <row r="14" spans="6:12" ht="12.75">
      <c r="F14" s="3"/>
      <c r="G14" s="5"/>
      <c r="H14" s="3"/>
      <c r="L14" s="3"/>
    </row>
    <row r="15" spans="6:12" ht="12.75">
      <c r="F15" s="3"/>
      <c r="G15" s="5"/>
      <c r="H15" s="3"/>
      <c r="L15" s="3"/>
    </row>
    <row r="18" ht="12.75">
      <c r="L18" s="6"/>
    </row>
    <row r="20" ht="12.75">
      <c r="L20" s="3"/>
    </row>
    <row r="21" ht="12.75">
      <c r="L21" s="3"/>
    </row>
    <row r="24" ht="12.75">
      <c r="G24" s="5"/>
    </row>
    <row r="25" ht="12.75">
      <c r="F25" s="4"/>
    </row>
    <row r="29" ht="12.75">
      <c r="F29" s="5"/>
    </row>
    <row r="32" spans="9:12" ht="12.75">
      <c r="I32" s="70"/>
      <c r="J32" s="70"/>
      <c r="K32" s="70"/>
      <c r="L32" s="3"/>
    </row>
    <row r="33" spans="6:12" ht="12.75">
      <c r="F33" s="4"/>
      <c r="L33" s="3"/>
    </row>
    <row r="34" ht="12.75">
      <c r="L34" s="3"/>
    </row>
  </sheetData>
  <mergeCells count="2">
    <mergeCell ref="A1:O1"/>
    <mergeCell ref="I32:K3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Power 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n429098</dc:creator>
  <cp:keywords/>
  <dc:description/>
  <cp:lastModifiedBy>ewinch</cp:lastModifiedBy>
  <cp:lastPrinted>2003-02-06T11:14:57Z</cp:lastPrinted>
  <dcterms:created xsi:type="dcterms:W3CDTF">2000-04-04T10:51:51Z</dcterms:created>
  <dcterms:modified xsi:type="dcterms:W3CDTF">2003-02-07T09:54:14Z</dcterms:modified>
  <cp:category/>
  <cp:version/>
  <cp:contentType/>
  <cp:contentStatus/>
</cp:coreProperties>
</file>