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881" lockStructure="1"/>
  <bookViews>
    <workbookView xWindow="240" yWindow="105" windowWidth="19440" windowHeight="8505"/>
  </bookViews>
  <sheets>
    <sheet name="Harmonic calculation sheet" sheetId="1" r:id="rId1"/>
    <sheet name="Sheet2" sheetId="2" state="hidden" r:id="rId2"/>
    <sheet name="Sheet3" sheetId="3" state="hidden" r:id="rId3"/>
    <sheet name="Sheet4" sheetId="4" state="hidden" r:id="rId4"/>
  </sheets>
  <definedNames>
    <definedName name="_ftn1" localSheetId="3">Sheet4!$B$24</definedName>
    <definedName name="_ftn2" localSheetId="3">Sheet4!$B$25</definedName>
    <definedName name="_ftn3" localSheetId="3">Sheet4!$B$26</definedName>
    <definedName name="_ftn4" localSheetId="3">Sheet4!$B$27</definedName>
    <definedName name="_ftnref1" localSheetId="3">Sheet4!$C$10</definedName>
    <definedName name="_ftnref2" localSheetId="3">Sheet4!$C$11</definedName>
    <definedName name="_ftnref3" localSheetId="3">Sheet4!$C$12</definedName>
    <definedName name="_ftnref4" localSheetId="3">Sheet4!$C$16</definedName>
  </definedNames>
  <calcPr calcId="145621"/>
</workbook>
</file>

<file path=xl/calcChain.xml><?xml version="1.0" encoding="utf-8"?>
<calcChain xmlns="http://schemas.openxmlformats.org/spreadsheetml/2006/main">
  <c r="I26" i="1" l="1"/>
  <c r="C11" i="2"/>
  <c r="C12" i="2" s="1"/>
  <c r="J20" i="1"/>
  <c r="E22" i="1" s="1"/>
  <c r="D12" i="2" l="1"/>
  <c r="H14" i="1" s="1"/>
  <c r="E14" i="1"/>
  <c r="F5" i="1"/>
</calcChain>
</file>

<file path=xl/sharedStrings.xml><?xml version="1.0" encoding="utf-8"?>
<sst xmlns="http://schemas.openxmlformats.org/spreadsheetml/2006/main" count="49" uniqueCount="40">
  <si>
    <t>Nominal Voltage</t>
  </si>
  <si>
    <t>&lt; 75A</t>
  </si>
  <si>
    <t>&gt; 75A</t>
  </si>
  <si>
    <t>Follow SD6J process</t>
  </si>
  <si>
    <t>Continue with below process</t>
  </si>
  <si>
    <t>Rating of Charger</t>
  </si>
  <si>
    <t>Required fault level</t>
  </si>
  <si>
    <t>MVA</t>
  </si>
  <si>
    <t>R</t>
  </si>
  <si>
    <t>X</t>
  </si>
  <si>
    <t>Z</t>
  </si>
  <si>
    <t>(rating and starting method of motor are irrelevant)</t>
  </si>
  <si>
    <t>reference</t>
  </si>
  <si>
    <t>used</t>
  </si>
  <si>
    <t>front page</t>
  </si>
  <si>
    <t>LV</t>
  </si>
  <si>
    <t>active infeed</t>
  </si>
  <si>
    <t>HV</t>
  </si>
  <si>
    <t>A</t>
  </si>
  <si>
    <t>V</t>
  </si>
  <si>
    <t>Fault Power</t>
  </si>
  <si>
    <t>below cell</t>
  </si>
  <si>
    <t>Rating (3ph)</t>
  </si>
  <si>
    <t>Point of Common Coupling (PCC)</t>
  </si>
  <si>
    <t>Type of converter</t>
  </si>
  <si>
    <t>kVA</t>
  </si>
  <si>
    <t>LV PCC</t>
  </si>
  <si>
    <t>HV PCC</t>
  </si>
  <si>
    <t xml:space="preserve">Add a three phase dummy motor into WinDebut (at the PCC) and run a load flow. </t>
  </si>
  <si>
    <r>
      <t xml:space="preserve">Source Impedance  (LV 3-ph </t>
    </r>
    <r>
      <rPr>
        <b/>
        <sz val="11"/>
        <color theme="1"/>
        <rFont val="Calibri"/>
        <family val="2"/>
      </rPr>
      <t>Ω</t>
    </r>
    <r>
      <rPr>
        <b/>
        <sz val="11"/>
        <color theme="1"/>
        <rFont val="Calibri"/>
        <family val="2"/>
        <scheme val="minor"/>
      </rPr>
      <t xml:space="preserve"> )</t>
    </r>
  </si>
  <si>
    <t>Fault level at PCC (LV 3-ph)</t>
  </si>
  <si>
    <t xml:space="preserve">Analyse a balanced three phase fault at the PCC within DINIS and enter the current flow in the </t>
  </si>
  <si>
    <t xml:space="preserve">Fault Current </t>
  </si>
  <si>
    <t>&gt; 75A / 50kW</t>
  </si>
  <si>
    <t>*</t>
  </si>
  <si>
    <t>For more advice, please contact you regional Power Quality expert.</t>
  </si>
  <si>
    <t>Active infeed converter</t>
  </si>
  <si>
    <t>Converter Rating</t>
  </si>
  <si>
    <t>Note - Calculation is based on ENA EREC G5/5 using circuit power levels detailed within Table 19 and 21</t>
  </si>
  <si>
    <t>SWest = Simon Scarbro.  WM - Mark Hallam. EM = Wayne Oxborough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</si>
</sst>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2" xfId="0" applyBorder="1"/>
    <xf numFmtId="0" fontId="0" fillId="0" borderId="6" xfId="0" applyBorder="1"/>
    <xf numFmtId="0" fontId="0" fillId="0" borderId="1" xfId="0" applyBorder="1" applyAlignment="1">
      <alignment horizontal="center"/>
    </xf>
    <xf numFmtId="0" fontId="0" fillId="0" borderId="0" xfId="0" applyBorder="1" applyAlignment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0" xfId="0" applyFill="1"/>
    <xf numFmtId="2" fontId="1" fillId="3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0" fillId="2" borderId="3" xfId="0" applyFill="1" applyBorder="1"/>
    <xf numFmtId="0" fontId="0" fillId="2" borderId="5" xfId="0" applyFill="1" applyBorder="1"/>
    <xf numFmtId="0" fontId="0" fillId="2" borderId="5" xfId="0" applyFill="1" applyBorder="1" applyAlignment="1"/>
    <xf numFmtId="0" fontId="0" fillId="2" borderId="5" xfId="0" applyFill="1" applyBorder="1" applyAlignment="1">
      <alignment horizontal="left"/>
    </xf>
    <xf numFmtId="0" fontId="0" fillId="2" borderId="7" xfId="0" applyFill="1" applyBorder="1"/>
    <xf numFmtId="0" fontId="0" fillId="2" borderId="0" xfId="0" applyFill="1" applyBorder="1"/>
    <xf numFmtId="0" fontId="0" fillId="2" borderId="0" xfId="0" applyFill="1" applyBorder="1" applyAlignment="1"/>
    <xf numFmtId="0" fontId="0" fillId="2" borderId="0" xfId="0" applyFill="1" applyBorder="1" applyAlignment="1">
      <alignment horizontal="left"/>
    </xf>
    <xf numFmtId="0" fontId="0" fillId="2" borderId="2" xfId="0" applyFill="1" applyBorder="1"/>
    <xf numFmtId="0" fontId="0" fillId="2" borderId="12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13" xfId="0" applyFill="1" applyBorder="1"/>
    <xf numFmtId="0" fontId="0" fillId="5" borderId="0" xfId="0" applyFill="1" applyBorder="1"/>
    <xf numFmtId="0" fontId="1" fillId="5" borderId="0" xfId="0" applyFont="1" applyFill="1" applyBorder="1"/>
    <xf numFmtId="0" fontId="1" fillId="5" borderId="0" xfId="0" applyFont="1" applyFill="1" applyBorder="1" applyAlignment="1"/>
    <xf numFmtId="0" fontId="1" fillId="5" borderId="0" xfId="0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left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</xf>
    <xf numFmtId="0" fontId="4" fillId="5" borderId="0" xfId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1" fillId="3" borderId="8" xfId="0" applyFont="1" applyFill="1" applyBorder="1" applyAlignment="1" applyProtection="1">
      <alignment horizontal="center"/>
      <protection locked="0"/>
    </xf>
    <xf numFmtId="0" fontId="1" fillId="3" borderId="15" xfId="0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Hyperlink" xfId="1" builtinId="8"/>
    <cellStyle name="Normal" xfId="0" builtinId="0"/>
  </cellStyles>
  <dxfs count="10">
    <dxf>
      <font>
        <color rgb="FF0061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  <border>
        <left/>
        <right/>
        <top/>
        <bottom/>
        <vertical/>
        <horizontal/>
      </border>
    </dxf>
    <dxf>
      <font>
        <color theme="6" tint="0.39994506668294322"/>
      </font>
      <fill>
        <patternFill>
          <bgColor theme="6" tint="0.39994506668294322"/>
        </patternFill>
      </fill>
      <border>
        <left/>
        <right/>
        <top/>
        <bottom/>
        <vertical/>
        <horizontal/>
      </border>
    </dxf>
    <dxf>
      <font>
        <color theme="6" tint="0.39994506668294322"/>
      </font>
      <fill>
        <patternFill>
          <bgColor theme="6" tint="0.39994506668294322"/>
        </patternFill>
      </fill>
      <border>
        <left/>
        <right/>
        <top/>
        <bottom/>
        <vertical/>
        <horizontal/>
      </border>
    </dxf>
    <dxf>
      <font>
        <color theme="6" tint="0.39994506668294322"/>
      </font>
      <fill>
        <patternFill>
          <bgColor theme="6" tint="0.39994506668294322"/>
        </patternFill>
      </fill>
      <border>
        <left/>
        <right/>
        <top/>
        <bottom/>
      </border>
    </dxf>
    <dxf>
      <font>
        <color theme="6" tint="0.39994506668294322"/>
      </font>
      <fill>
        <patternFill>
          <bgColor theme="6" tint="0.39994506668294322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file:///\\Avodcs01\techncal\Training\Power%20Quality\+75A%20Converter%20Spreadsheet%20(do%20not%20move)\Data%20collection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file:///\\Avodcs01\techncal\Training\Power%20Quality\+75A%20Converter%20Spreadsheet%20(do%20not%20move)\Point%20of%20Common%20Coupling.pdf" TargetMode="External"/><Relationship Id="rId1" Type="http://schemas.openxmlformats.org/officeDocument/2006/relationships/hyperlink" Target="file:///\\Avodcs01\techncal\Training\Power%20Quality\+75A%20Converter%20Spreadsheet%20(do%20not%20move)\Terminology%20and%20Descriptions%20extract.pdf" TargetMode="External"/><Relationship Id="rId6" Type="http://schemas.openxmlformats.org/officeDocument/2006/relationships/hyperlink" Target="file:///\\Avodcs01\techncal\Training\Power%20Quality\+75A%20Converter%20Spreadsheet%20(do%20not%20move)\WinDebut%202.pdf" TargetMode="External"/><Relationship Id="rId5" Type="http://schemas.openxmlformats.org/officeDocument/2006/relationships/hyperlink" Target="file:///\\Avodcs01\techncal\Training\Power%20Quality\+75A%20Converter%20Spreadsheet%20(do%20not%20move)\WinDebut1.pdf" TargetMode="External"/><Relationship Id="rId4" Type="http://schemas.openxmlformats.org/officeDocument/2006/relationships/hyperlink" Target="file:///\\Avodcs01\techncal\Training\Power%20Quality\+75A%20Converter%20Spreadsheet%20(do%20not%20move)\Fault%20Level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S180"/>
  <sheetViews>
    <sheetView showGridLines="0" showRowColHeaders="0" tabSelected="1" zoomScale="120" zoomScaleNormal="120" workbookViewId="0">
      <selection activeCell="F36" sqref="F36"/>
    </sheetView>
  </sheetViews>
  <sheetFormatPr defaultRowHeight="15" x14ac:dyDescent="0.25"/>
  <cols>
    <col min="2" max="2" width="1.28515625" customWidth="1"/>
    <col min="3" max="3" width="3.5703125" customWidth="1"/>
    <col min="4" max="4" width="31.28515625" customWidth="1"/>
    <col min="5" max="5" width="16" customWidth="1"/>
    <col min="6" max="6" width="6.5703125" customWidth="1"/>
    <col min="7" max="7" width="1" customWidth="1"/>
    <col min="8" max="8" width="14.28515625" customWidth="1"/>
    <col min="9" max="9" width="9.5703125" customWidth="1"/>
    <col min="10" max="10" width="10.28515625" customWidth="1"/>
    <col min="11" max="11" width="6.7109375" customWidth="1"/>
    <col min="12" max="12" width="1.28515625" customWidth="1"/>
  </cols>
  <sheetData>
    <row r="1" spans="1:45" ht="15.75" thickBot="1" x14ac:dyDescent="0.3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45" ht="6.75" customHeight="1" x14ac:dyDescent="0.25">
      <c r="A2" s="16"/>
      <c r="B2" s="27"/>
      <c r="C2" s="28"/>
      <c r="D2" s="28"/>
      <c r="E2" s="28"/>
      <c r="F2" s="28"/>
      <c r="G2" s="28"/>
      <c r="H2" s="28"/>
      <c r="I2" s="28"/>
      <c r="J2" s="28"/>
      <c r="K2" s="28"/>
      <c r="L2" s="19"/>
      <c r="M2" s="24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</row>
    <row r="3" spans="1:45" x14ac:dyDescent="0.25">
      <c r="A3" s="16"/>
      <c r="B3" s="29"/>
      <c r="C3" s="32"/>
      <c r="D3" s="33"/>
      <c r="E3" s="33"/>
      <c r="F3" s="33"/>
      <c r="G3" s="33"/>
      <c r="H3" s="33"/>
      <c r="I3" s="33"/>
      <c r="J3" s="33"/>
      <c r="K3" s="33"/>
      <c r="L3" s="20"/>
      <c r="M3" s="24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</row>
    <row r="4" spans="1:45" ht="15.75" thickBot="1" x14ac:dyDescent="0.3">
      <c r="A4" s="16"/>
      <c r="B4" s="29"/>
      <c r="C4" s="32"/>
      <c r="D4" s="33"/>
      <c r="E4" s="33" t="s">
        <v>22</v>
      </c>
      <c r="F4" s="33"/>
      <c r="G4" s="33"/>
      <c r="H4" s="33"/>
      <c r="I4" s="33"/>
      <c r="J4" s="33"/>
      <c r="K4" s="33"/>
      <c r="L4" s="20"/>
      <c r="M4" s="24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</row>
    <row r="5" spans="1:45" ht="15.75" thickBot="1" x14ac:dyDescent="0.3">
      <c r="A5" s="16"/>
      <c r="B5" s="29"/>
      <c r="C5" s="32"/>
      <c r="D5" s="33" t="s">
        <v>37</v>
      </c>
      <c r="E5" s="38" t="s">
        <v>33</v>
      </c>
      <c r="F5" s="41" t="str">
        <f>VLOOKUP(E5,Sheet2!B4:C5,2)</f>
        <v>Continue with below process</v>
      </c>
      <c r="G5" s="41"/>
      <c r="H5" s="41"/>
      <c r="I5" s="41"/>
      <c r="J5" s="41"/>
      <c r="K5" s="41"/>
      <c r="L5" s="20"/>
      <c r="M5" s="24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</row>
    <row r="6" spans="1:45" ht="15.75" thickBot="1" x14ac:dyDescent="0.3">
      <c r="A6" s="16"/>
      <c r="B6" s="29"/>
      <c r="C6" s="32"/>
      <c r="D6" s="33"/>
      <c r="E6" s="33"/>
      <c r="F6" s="33"/>
      <c r="G6" s="33"/>
      <c r="H6" s="33"/>
      <c r="I6" s="33"/>
      <c r="J6" s="33"/>
      <c r="K6" s="33"/>
      <c r="L6" s="20"/>
      <c r="M6" s="24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</row>
    <row r="7" spans="1:45" ht="15.75" thickBot="1" x14ac:dyDescent="0.3">
      <c r="A7" s="16"/>
      <c r="B7" s="29"/>
      <c r="C7" s="40" t="s">
        <v>34</v>
      </c>
      <c r="D7" s="33" t="s">
        <v>23</v>
      </c>
      <c r="E7" s="38" t="s">
        <v>15</v>
      </c>
      <c r="F7" s="33"/>
      <c r="G7" s="33"/>
      <c r="H7" s="33"/>
      <c r="I7" s="33"/>
      <c r="J7" s="33"/>
      <c r="K7" s="33"/>
      <c r="L7" s="20"/>
      <c r="M7" s="24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</row>
    <row r="8" spans="1:45" ht="15.75" thickBot="1" x14ac:dyDescent="0.3">
      <c r="A8" s="16"/>
      <c r="B8" s="29"/>
      <c r="C8" s="32"/>
      <c r="D8" s="33"/>
      <c r="E8" s="33"/>
      <c r="F8" s="33"/>
      <c r="G8" s="33"/>
      <c r="H8" s="33"/>
      <c r="I8" s="33"/>
      <c r="J8" s="33"/>
      <c r="K8" s="33"/>
      <c r="L8" s="20"/>
      <c r="M8" s="24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</row>
    <row r="9" spans="1:45" ht="15.75" thickBot="1" x14ac:dyDescent="0.3">
      <c r="A9" s="16"/>
      <c r="B9" s="29"/>
      <c r="C9" s="40" t="s">
        <v>34</v>
      </c>
      <c r="D9" s="33" t="s">
        <v>24</v>
      </c>
      <c r="E9" s="42" t="s">
        <v>36</v>
      </c>
      <c r="F9" s="43"/>
      <c r="G9" s="43"/>
      <c r="H9" s="44"/>
      <c r="I9" s="34"/>
      <c r="J9" s="34"/>
      <c r="K9" s="34"/>
      <c r="L9" s="20"/>
      <c r="M9" s="24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</row>
    <row r="10" spans="1:45" ht="15.75" thickBot="1" x14ac:dyDescent="0.3">
      <c r="A10" s="16"/>
      <c r="B10" s="29"/>
      <c r="C10" s="32"/>
      <c r="D10" s="33"/>
      <c r="E10" s="33"/>
      <c r="F10" s="33"/>
      <c r="G10" s="33"/>
      <c r="H10" s="33"/>
      <c r="I10" s="33"/>
      <c r="J10" s="33"/>
      <c r="K10" s="33"/>
      <c r="L10" s="20"/>
      <c r="M10" s="24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</row>
    <row r="11" spans="1:45" ht="15.75" thickBot="1" x14ac:dyDescent="0.3">
      <c r="A11" s="16"/>
      <c r="B11" s="29"/>
      <c r="C11" s="40" t="s">
        <v>34</v>
      </c>
      <c r="D11" s="33" t="s">
        <v>5</v>
      </c>
      <c r="E11" s="38">
        <v>135</v>
      </c>
      <c r="F11" s="33" t="s">
        <v>25</v>
      </c>
      <c r="G11" s="33"/>
      <c r="H11" s="33"/>
      <c r="I11" s="33"/>
      <c r="J11" s="33"/>
      <c r="K11" s="33"/>
      <c r="L11" s="20"/>
      <c r="M11" s="24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</row>
    <row r="12" spans="1:45" x14ac:dyDescent="0.25">
      <c r="A12" s="16"/>
      <c r="B12" s="29"/>
      <c r="C12" s="32"/>
      <c r="D12" s="33"/>
      <c r="E12" s="33"/>
      <c r="F12" s="33"/>
      <c r="G12" s="33"/>
      <c r="H12" s="33"/>
      <c r="I12" s="33"/>
      <c r="J12" s="33"/>
      <c r="K12" s="33"/>
      <c r="L12" s="20"/>
      <c r="M12" s="24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</row>
    <row r="13" spans="1:45" ht="15.75" thickBot="1" x14ac:dyDescent="0.3">
      <c r="A13" s="16"/>
      <c r="B13" s="29"/>
      <c r="C13" s="32"/>
      <c r="D13" s="33"/>
      <c r="E13" s="35" t="s">
        <v>26</v>
      </c>
      <c r="F13" s="35"/>
      <c r="G13" s="35"/>
      <c r="H13" s="35" t="s">
        <v>27</v>
      </c>
      <c r="I13" s="33"/>
      <c r="J13" s="33"/>
      <c r="K13" s="33"/>
      <c r="L13" s="20"/>
      <c r="M13" s="24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</row>
    <row r="14" spans="1:45" ht="15.75" thickBot="1" x14ac:dyDescent="0.3">
      <c r="A14" s="16"/>
      <c r="B14" s="29"/>
      <c r="C14" s="40" t="s">
        <v>34</v>
      </c>
      <c r="D14" s="33" t="s">
        <v>6</v>
      </c>
      <c r="E14" s="39">
        <f>E11/Sheet2!C12*10</f>
        <v>7.03125</v>
      </c>
      <c r="F14" s="33" t="s">
        <v>7</v>
      </c>
      <c r="G14" s="33"/>
      <c r="H14" s="17">
        <f>(E11/Sheet2!D12)*60</f>
        <v>12.035661218424963</v>
      </c>
      <c r="I14" s="33" t="s">
        <v>7</v>
      </c>
      <c r="J14" s="33"/>
      <c r="K14" s="33"/>
      <c r="L14" s="20"/>
      <c r="M14" s="24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</row>
    <row r="15" spans="1:45" x14ac:dyDescent="0.25">
      <c r="A15" s="16"/>
      <c r="B15" s="29"/>
      <c r="C15" s="32"/>
      <c r="D15" s="33"/>
      <c r="E15" s="33"/>
      <c r="F15" s="33"/>
      <c r="G15" s="33"/>
      <c r="H15" s="33"/>
      <c r="I15" s="33"/>
      <c r="J15" s="33"/>
      <c r="K15" s="33"/>
      <c r="L15" s="20"/>
      <c r="M15" s="24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</row>
    <row r="16" spans="1:45" x14ac:dyDescent="0.25">
      <c r="A16" s="16"/>
      <c r="B16" s="29"/>
      <c r="C16" s="32"/>
      <c r="D16" s="33"/>
      <c r="E16" s="33"/>
      <c r="F16" s="33"/>
      <c r="G16" s="33"/>
      <c r="H16" s="33"/>
      <c r="I16" s="33"/>
      <c r="J16" s="33"/>
      <c r="K16" s="33"/>
      <c r="L16" s="20"/>
      <c r="M16" s="24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</row>
    <row r="17" spans="1:45" x14ac:dyDescent="0.25">
      <c r="A17" s="16"/>
      <c r="B17" s="29"/>
      <c r="C17" s="40" t="s">
        <v>34</v>
      </c>
      <c r="D17" s="34" t="s">
        <v>28</v>
      </c>
      <c r="E17" s="34"/>
      <c r="F17" s="34"/>
      <c r="G17" s="34"/>
      <c r="H17" s="34"/>
      <c r="I17" s="34"/>
      <c r="J17" s="34"/>
      <c r="K17" s="34"/>
      <c r="L17" s="21"/>
      <c r="M17" s="25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</row>
    <row r="18" spans="1:45" x14ac:dyDescent="0.25">
      <c r="A18" s="16"/>
      <c r="B18" s="29"/>
      <c r="C18" s="32"/>
      <c r="D18" s="37" t="s">
        <v>11</v>
      </c>
      <c r="E18" s="37"/>
      <c r="F18" s="35"/>
      <c r="G18" s="37"/>
      <c r="H18" s="37"/>
      <c r="I18" s="37"/>
      <c r="J18" s="37"/>
      <c r="K18" s="37"/>
      <c r="L18" s="22"/>
      <c r="M18" s="2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</row>
    <row r="19" spans="1:45" ht="15.75" thickBot="1" x14ac:dyDescent="0.3">
      <c r="A19" s="16"/>
      <c r="B19" s="29"/>
      <c r="C19" s="32"/>
      <c r="D19" s="33"/>
      <c r="E19" s="33"/>
      <c r="F19" s="33"/>
      <c r="G19" s="33"/>
      <c r="H19" s="33"/>
      <c r="I19" s="33"/>
      <c r="J19" s="33"/>
      <c r="K19" s="33"/>
      <c r="L19" s="20"/>
      <c r="M19" s="24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</row>
    <row r="20" spans="1:45" ht="15.75" thickBot="1" x14ac:dyDescent="0.3">
      <c r="A20" s="16"/>
      <c r="B20" s="29"/>
      <c r="C20" s="40" t="s">
        <v>34</v>
      </c>
      <c r="D20" s="33" t="s">
        <v>29</v>
      </c>
      <c r="E20" s="38">
        <v>7.3139999999999997E-2</v>
      </c>
      <c r="F20" s="33" t="s">
        <v>8</v>
      </c>
      <c r="G20" s="33"/>
      <c r="H20" s="38">
        <v>9.2420000000000002E-2</v>
      </c>
      <c r="I20" s="33" t="s">
        <v>9</v>
      </c>
      <c r="J20" s="18">
        <f>SQRT((E20^2)+(H20^2))</f>
        <v>0.11785973018805024</v>
      </c>
      <c r="K20" s="33" t="s">
        <v>10</v>
      </c>
      <c r="L20" s="20"/>
      <c r="M20" s="24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</row>
    <row r="21" spans="1:45" ht="15.75" thickBot="1" x14ac:dyDescent="0.3">
      <c r="A21" s="16"/>
      <c r="B21" s="29"/>
      <c r="C21" s="32"/>
      <c r="D21" s="33"/>
      <c r="E21" s="33"/>
      <c r="F21" s="33"/>
      <c r="G21" s="33"/>
      <c r="H21" s="33"/>
      <c r="I21" s="33"/>
      <c r="J21" s="33"/>
      <c r="K21" s="33"/>
      <c r="L21" s="20"/>
      <c r="M21" s="24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</row>
    <row r="22" spans="1:45" ht="15.75" thickBot="1" x14ac:dyDescent="0.3">
      <c r="A22" s="16"/>
      <c r="B22" s="29"/>
      <c r="C22" s="32"/>
      <c r="D22" s="33" t="s">
        <v>30</v>
      </c>
      <c r="E22" s="36">
        <f>((400^2)/J20)/1000000</f>
        <v>1.3575459552190825</v>
      </c>
      <c r="F22" s="33" t="s">
        <v>7</v>
      </c>
      <c r="G22" s="33"/>
      <c r="H22" s="33"/>
      <c r="I22" s="33"/>
      <c r="J22" s="33"/>
      <c r="K22" s="33"/>
      <c r="L22" s="20"/>
      <c r="M22" s="24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</row>
    <row r="23" spans="1:45" x14ac:dyDescent="0.25">
      <c r="A23" s="16"/>
      <c r="B23" s="29"/>
      <c r="C23" s="32"/>
      <c r="D23" s="33"/>
      <c r="E23" s="33"/>
      <c r="F23" s="33"/>
      <c r="G23" s="33"/>
      <c r="H23" s="33"/>
      <c r="I23" s="33"/>
      <c r="J23" s="33"/>
      <c r="K23" s="33"/>
      <c r="L23" s="20"/>
      <c r="M23" s="24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</row>
    <row r="24" spans="1:45" x14ac:dyDescent="0.25">
      <c r="A24" s="16"/>
      <c r="B24" s="29"/>
      <c r="C24" s="32"/>
      <c r="D24" s="33" t="s">
        <v>31</v>
      </c>
      <c r="E24" s="33"/>
      <c r="F24" s="33"/>
      <c r="G24" s="33"/>
      <c r="H24" s="33"/>
      <c r="I24" s="33"/>
      <c r="J24" s="33"/>
      <c r="K24" s="33"/>
      <c r="L24" s="20"/>
      <c r="M24" s="24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</row>
    <row r="25" spans="1:45" ht="15.75" thickBot="1" x14ac:dyDescent="0.3">
      <c r="A25" s="16"/>
      <c r="B25" s="29"/>
      <c r="C25" s="32"/>
      <c r="D25" s="33" t="s">
        <v>21</v>
      </c>
      <c r="E25" s="33"/>
      <c r="F25" s="33"/>
      <c r="G25" s="33"/>
      <c r="H25" s="33"/>
      <c r="I25" s="33"/>
      <c r="J25" s="33"/>
      <c r="K25" s="33"/>
      <c r="L25" s="20"/>
      <c r="M25" s="24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</row>
    <row r="26" spans="1:45" ht="15.75" thickBot="1" x14ac:dyDescent="0.3">
      <c r="A26" s="16"/>
      <c r="B26" s="29"/>
      <c r="C26" s="32"/>
      <c r="D26" s="33" t="s">
        <v>32</v>
      </c>
      <c r="E26" s="38">
        <v>6500</v>
      </c>
      <c r="F26" s="33" t="s">
        <v>18</v>
      </c>
      <c r="G26" s="33"/>
      <c r="H26" s="33" t="s">
        <v>20</v>
      </c>
      <c r="I26" s="36">
        <f>E26*((SQRT(3)*E27))/1000000</f>
        <v>74.304979644704829</v>
      </c>
      <c r="J26" s="33" t="s">
        <v>7</v>
      </c>
      <c r="K26" s="33"/>
      <c r="L26" s="20"/>
      <c r="M26" s="24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</row>
    <row r="27" spans="1:45" ht="15.75" thickBot="1" x14ac:dyDescent="0.3">
      <c r="A27" s="16"/>
      <c r="B27" s="29"/>
      <c r="C27" s="32"/>
      <c r="D27" s="33" t="s">
        <v>0</v>
      </c>
      <c r="E27" s="38">
        <v>6600</v>
      </c>
      <c r="F27" s="33" t="s">
        <v>19</v>
      </c>
      <c r="G27" s="33"/>
      <c r="H27" s="33"/>
      <c r="I27" s="33"/>
      <c r="J27" s="33"/>
      <c r="K27" s="33"/>
      <c r="L27" s="20"/>
      <c r="M27" s="24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</row>
    <row r="28" spans="1:45" x14ac:dyDescent="0.25">
      <c r="A28" s="16"/>
      <c r="B28" s="29"/>
      <c r="C28" s="32"/>
      <c r="D28" s="33"/>
      <c r="E28" s="33"/>
      <c r="F28" s="33"/>
      <c r="G28" s="33"/>
      <c r="H28" s="33"/>
      <c r="I28" s="33"/>
      <c r="J28" s="33"/>
      <c r="K28" s="33"/>
      <c r="L28" s="20"/>
      <c r="M28" s="24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</row>
    <row r="29" spans="1:45" ht="4.5" customHeight="1" thickBot="1" x14ac:dyDescent="0.3">
      <c r="A29" s="16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23"/>
      <c r="M29" s="24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</row>
    <row r="30" spans="1:45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</row>
    <row r="31" spans="1:45" x14ac:dyDescent="0.25">
      <c r="A31" s="16"/>
      <c r="B31" s="16"/>
      <c r="C31" s="16" t="s">
        <v>35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</row>
    <row r="32" spans="1:45" x14ac:dyDescent="0.25">
      <c r="A32" s="16"/>
      <c r="B32" s="16"/>
      <c r="C32" s="16" t="s">
        <v>39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</row>
    <row r="33" spans="1:45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</row>
    <row r="34" spans="1:45" x14ac:dyDescent="0.25">
      <c r="A34" s="16"/>
      <c r="B34" s="16"/>
      <c r="C34" s="16" t="s">
        <v>38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</row>
    <row r="35" spans="1:45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</row>
    <row r="36" spans="1:45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</row>
    <row r="37" spans="1:45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</row>
    <row r="38" spans="1:45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</row>
    <row r="39" spans="1:45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</row>
    <row r="40" spans="1:45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</row>
    <row r="41" spans="1:45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</row>
    <row r="42" spans="1:45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</row>
    <row r="43" spans="1:45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</row>
    <row r="44" spans="1:45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</row>
    <row r="45" spans="1:45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</row>
    <row r="46" spans="1:45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</row>
    <row r="47" spans="1:45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</row>
    <row r="48" spans="1:45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</row>
    <row r="49" spans="1:45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</row>
    <row r="50" spans="1:45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</row>
    <row r="51" spans="1:45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</row>
    <row r="52" spans="1:45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</row>
    <row r="53" spans="1:45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</row>
    <row r="54" spans="1:45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</row>
    <row r="55" spans="1:45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</row>
    <row r="56" spans="1:45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</row>
    <row r="57" spans="1:45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</row>
    <row r="58" spans="1:45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</row>
    <row r="59" spans="1:45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</row>
    <row r="60" spans="1:45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</row>
    <row r="61" spans="1:45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</row>
    <row r="62" spans="1:45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</row>
    <row r="63" spans="1:45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</row>
    <row r="64" spans="1:45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</row>
    <row r="65" spans="1:45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</row>
    <row r="66" spans="1:45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</row>
    <row r="67" spans="1:45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</row>
    <row r="68" spans="1:45" x14ac:dyDescent="0.25"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</row>
    <row r="69" spans="1:45" x14ac:dyDescent="0.25"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</row>
    <row r="70" spans="1:45" x14ac:dyDescent="0.25"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</row>
    <row r="71" spans="1:45" x14ac:dyDescent="0.25"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</row>
    <row r="72" spans="1:45" x14ac:dyDescent="0.25"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</row>
    <row r="73" spans="1:45" x14ac:dyDescent="0.25"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</row>
    <row r="74" spans="1:45" x14ac:dyDescent="0.25"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</row>
    <row r="75" spans="1:45" x14ac:dyDescent="0.25"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</row>
    <row r="76" spans="1:45" x14ac:dyDescent="0.25"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</row>
    <row r="77" spans="1:45" x14ac:dyDescent="0.25"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</row>
    <row r="78" spans="1:45" x14ac:dyDescent="0.25"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</row>
    <row r="79" spans="1:45" x14ac:dyDescent="0.25"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</row>
    <row r="80" spans="1:45" x14ac:dyDescent="0.25"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</row>
    <row r="81" spans="3:45" x14ac:dyDescent="0.2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</row>
    <row r="82" spans="3:45" x14ac:dyDescent="0.25"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</row>
    <row r="83" spans="3:45" x14ac:dyDescent="0.25"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</row>
    <row r="84" spans="3:45" x14ac:dyDescent="0.25"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</row>
    <row r="85" spans="3:45" x14ac:dyDescent="0.25"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</row>
    <row r="86" spans="3:45" x14ac:dyDescent="0.25"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</row>
    <row r="87" spans="3:45" x14ac:dyDescent="0.25"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</row>
    <row r="88" spans="3:45" x14ac:dyDescent="0.25"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</row>
    <row r="89" spans="3:45" x14ac:dyDescent="0.25"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</row>
    <row r="90" spans="3:45" x14ac:dyDescent="0.25"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</row>
    <row r="91" spans="3:45" x14ac:dyDescent="0.25"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</row>
    <row r="92" spans="3:45" x14ac:dyDescent="0.25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</row>
    <row r="93" spans="3:45" x14ac:dyDescent="0.25"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</row>
    <row r="94" spans="3:45" x14ac:dyDescent="0.25"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</row>
    <row r="95" spans="3:45" x14ac:dyDescent="0.25"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</row>
    <row r="96" spans="3:45" x14ac:dyDescent="0.25"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</row>
    <row r="97" spans="3:45" x14ac:dyDescent="0.25"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</row>
    <row r="98" spans="3:45" x14ac:dyDescent="0.25"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</row>
    <row r="99" spans="3:45" x14ac:dyDescent="0.25"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</row>
    <row r="100" spans="3:45" x14ac:dyDescent="0.25"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</row>
    <row r="101" spans="3:45" x14ac:dyDescent="0.25"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</row>
    <row r="102" spans="3:45" x14ac:dyDescent="0.25"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</row>
    <row r="103" spans="3:45" x14ac:dyDescent="0.25"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</row>
    <row r="104" spans="3:45" x14ac:dyDescent="0.25"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</row>
    <row r="105" spans="3:45" x14ac:dyDescent="0.25"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</row>
    <row r="106" spans="3:45" x14ac:dyDescent="0.25"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</row>
    <row r="107" spans="3:45" x14ac:dyDescent="0.25"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</row>
    <row r="108" spans="3:45" x14ac:dyDescent="0.25"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</row>
    <row r="109" spans="3:45" x14ac:dyDescent="0.25"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</row>
    <row r="110" spans="3:45" x14ac:dyDescent="0.25"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</row>
    <row r="111" spans="3:45" x14ac:dyDescent="0.25"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</row>
    <row r="112" spans="3:45" x14ac:dyDescent="0.25"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</row>
    <row r="113" spans="3:45" x14ac:dyDescent="0.25"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</row>
    <row r="114" spans="3:45" x14ac:dyDescent="0.25"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</row>
    <row r="115" spans="3:45" x14ac:dyDescent="0.25"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</row>
    <row r="116" spans="3:45" x14ac:dyDescent="0.25"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</row>
    <row r="117" spans="3:45" x14ac:dyDescent="0.25"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</row>
    <row r="118" spans="3:45" x14ac:dyDescent="0.25"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</row>
    <row r="119" spans="3:45" x14ac:dyDescent="0.25"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</row>
    <row r="120" spans="3:45" x14ac:dyDescent="0.25"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</row>
    <row r="121" spans="3:45" x14ac:dyDescent="0.25"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</row>
    <row r="122" spans="3:45" x14ac:dyDescent="0.25"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</row>
    <row r="123" spans="3:45" x14ac:dyDescent="0.25"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</row>
    <row r="124" spans="3:45" x14ac:dyDescent="0.25"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</row>
    <row r="125" spans="3:45" x14ac:dyDescent="0.25"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</row>
    <row r="126" spans="3:45" x14ac:dyDescent="0.25"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</row>
    <row r="127" spans="3:45" x14ac:dyDescent="0.25"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</row>
    <row r="128" spans="3:45" x14ac:dyDescent="0.25"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</row>
    <row r="129" spans="3:45" x14ac:dyDescent="0.25"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</row>
    <row r="130" spans="3:45" x14ac:dyDescent="0.25"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</row>
    <row r="131" spans="3:45" x14ac:dyDescent="0.25"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</row>
    <row r="132" spans="3:45" x14ac:dyDescent="0.25"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</row>
    <row r="133" spans="3:45" x14ac:dyDescent="0.25"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</row>
    <row r="134" spans="3:45" x14ac:dyDescent="0.25"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</row>
    <row r="135" spans="3:45" x14ac:dyDescent="0.25"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</row>
    <row r="136" spans="3:45" x14ac:dyDescent="0.25"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</row>
    <row r="137" spans="3:45" x14ac:dyDescent="0.25"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</row>
    <row r="138" spans="3:45" x14ac:dyDescent="0.25"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</row>
    <row r="139" spans="3:45" x14ac:dyDescent="0.25"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</row>
    <row r="140" spans="3:45" x14ac:dyDescent="0.25"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</row>
    <row r="141" spans="3:45" x14ac:dyDescent="0.25"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</row>
    <row r="142" spans="3:45" x14ac:dyDescent="0.25"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</row>
    <row r="143" spans="3:45" x14ac:dyDescent="0.25"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</row>
    <row r="144" spans="3:45" x14ac:dyDescent="0.25"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</row>
    <row r="145" spans="3:45" x14ac:dyDescent="0.25"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</row>
    <row r="146" spans="3:45" x14ac:dyDescent="0.25"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</row>
    <row r="147" spans="3:45" x14ac:dyDescent="0.25"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</row>
    <row r="148" spans="3:45" x14ac:dyDescent="0.25"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</row>
    <row r="149" spans="3:45" x14ac:dyDescent="0.25"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</row>
    <row r="150" spans="3:45" x14ac:dyDescent="0.25"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</row>
    <row r="151" spans="3:45" x14ac:dyDescent="0.25"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</row>
    <row r="152" spans="3:45" x14ac:dyDescent="0.25"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</row>
    <row r="153" spans="3:45" x14ac:dyDescent="0.25"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</row>
    <row r="154" spans="3:45" x14ac:dyDescent="0.25"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</row>
    <row r="155" spans="3:45" x14ac:dyDescent="0.25"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</row>
    <row r="156" spans="3:45" x14ac:dyDescent="0.25"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</row>
    <row r="157" spans="3:45" x14ac:dyDescent="0.25"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</row>
    <row r="158" spans="3:45" x14ac:dyDescent="0.25"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</row>
    <row r="159" spans="3:45" x14ac:dyDescent="0.25"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</row>
    <row r="160" spans="3:45" x14ac:dyDescent="0.25"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</row>
    <row r="161" spans="3:45" x14ac:dyDescent="0.25"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</row>
    <row r="162" spans="3:45" x14ac:dyDescent="0.25"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</row>
    <row r="163" spans="3:45" x14ac:dyDescent="0.25"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</row>
    <row r="164" spans="3:45" x14ac:dyDescent="0.25"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</row>
    <row r="165" spans="3:45" x14ac:dyDescent="0.25"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</row>
    <row r="166" spans="3:45" x14ac:dyDescent="0.25"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</row>
    <row r="167" spans="3:45" x14ac:dyDescent="0.25"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</row>
    <row r="168" spans="3:45" x14ac:dyDescent="0.25"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</row>
    <row r="169" spans="3:45" x14ac:dyDescent="0.25"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</row>
    <row r="170" spans="3:45" x14ac:dyDescent="0.25"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</row>
    <row r="171" spans="3:45" x14ac:dyDescent="0.25"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</row>
    <row r="172" spans="3:45" x14ac:dyDescent="0.25"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</row>
    <row r="173" spans="3:45" x14ac:dyDescent="0.25"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</row>
    <row r="174" spans="3:45" x14ac:dyDescent="0.25"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</row>
    <row r="175" spans="3:45" x14ac:dyDescent="0.25"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</row>
    <row r="176" spans="3:45" x14ac:dyDescent="0.25"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</row>
    <row r="177" spans="3:45" x14ac:dyDescent="0.25"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</row>
    <row r="178" spans="3:45" x14ac:dyDescent="0.25"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</row>
    <row r="179" spans="3:45" x14ac:dyDescent="0.25"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</row>
    <row r="180" spans="3:45" x14ac:dyDescent="0.25"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</row>
  </sheetData>
  <sheetProtection password="D881" sheet="1" objects="1" scenarios="1"/>
  <mergeCells count="2">
    <mergeCell ref="F5:K5"/>
    <mergeCell ref="E9:H9"/>
  </mergeCells>
  <conditionalFormatting sqref="E22">
    <cfRule type="cellIs" dxfId="9" priority="10" operator="greaterThan">
      <formula>$E$14</formula>
    </cfRule>
    <cfRule type="cellIs" dxfId="8" priority="11" operator="lessThan">
      <formula>$E$14</formula>
    </cfRule>
  </conditionalFormatting>
  <conditionalFormatting sqref="C7:K28">
    <cfRule type="expression" dxfId="7" priority="1">
      <formula>$E$5="&lt; 75A / 50kW"</formula>
    </cfRule>
  </conditionalFormatting>
  <conditionalFormatting sqref="D26:J27">
    <cfRule type="expression" dxfId="6" priority="2">
      <formula>$E$7="LV"</formula>
    </cfRule>
  </conditionalFormatting>
  <conditionalFormatting sqref="H13:I14">
    <cfRule type="expression" dxfId="5" priority="6">
      <formula>$E$7="LV"</formula>
    </cfRule>
  </conditionalFormatting>
  <conditionalFormatting sqref="E13:F14">
    <cfRule type="expression" dxfId="4" priority="5">
      <formula>$E$7="HV"</formula>
    </cfRule>
  </conditionalFormatting>
  <conditionalFormatting sqref="D17:K22">
    <cfRule type="expression" dxfId="3" priority="4">
      <formula>$E$7="HV"</formula>
    </cfRule>
  </conditionalFormatting>
  <conditionalFormatting sqref="D24:J25">
    <cfRule type="expression" dxfId="2" priority="3">
      <formula>$E$7="LV"</formula>
    </cfRule>
  </conditionalFormatting>
  <conditionalFormatting sqref="I26">
    <cfRule type="cellIs" dxfId="1" priority="7" operator="lessThan">
      <formula>$H$14</formula>
    </cfRule>
    <cfRule type="cellIs" dxfId="0" priority="9" operator="greaterThan">
      <formula>$H$14</formula>
    </cfRule>
  </conditionalFormatting>
  <dataValidations count="4">
    <dataValidation type="list" allowBlank="1" showInputMessage="1" showErrorMessage="1" sqref="E5">
      <formula1>"&lt; 75A / 50kW, &gt; 75A / 50kW,"</formula1>
    </dataValidation>
    <dataValidation type="list" allowBlank="1" showInputMessage="1" showErrorMessage="1" sqref="E7">
      <formula1>"LV,HV,"</formula1>
    </dataValidation>
    <dataValidation type="list" allowBlank="1" showInputMessage="1" showErrorMessage="1" sqref="E27">
      <formula1>"6600,11000,"</formula1>
    </dataValidation>
    <dataValidation type="list" allowBlank="1" showInputMessage="1" showErrorMessage="1" sqref="E9:H9">
      <formula1>"6 pulse converter, 12 pulse converter, Active infeed converter, Active front-end converter,"</formula1>
    </dataValidation>
  </dataValidations>
  <hyperlinks>
    <hyperlink ref="C9" r:id="rId1"/>
    <hyperlink ref="C7" r:id="rId2"/>
    <hyperlink ref="C11" r:id="rId3"/>
    <hyperlink ref="C14" r:id="rId4"/>
    <hyperlink ref="C17" r:id="rId5"/>
    <hyperlink ref="C20" r:id="rId6"/>
  </hyperlinks>
  <pageMargins left="0.7" right="0.7" top="0.75" bottom="0.75" header="0.3" footer="0.3"/>
  <pageSetup paperSize="8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2"/>
  <sheetViews>
    <sheetView workbookViewId="0">
      <selection activeCell="G16" sqref="G16"/>
    </sheetView>
  </sheetViews>
  <sheetFormatPr defaultRowHeight="15" x14ac:dyDescent="0.25"/>
  <cols>
    <col min="2" max="2" width="14.140625" customWidth="1"/>
    <col min="3" max="3" width="15.85546875" customWidth="1"/>
  </cols>
  <sheetData>
    <row r="3" spans="2:5" ht="15.75" thickBot="1" x14ac:dyDescent="0.3"/>
    <row r="4" spans="2:5" x14ac:dyDescent="0.25">
      <c r="B4" s="1" t="s">
        <v>1</v>
      </c>
      <c r="C4" s="45" t="s">
        <v>3</v>
      </c>
      <c r="D4" s="45"/>
      <c r="E4" s="46"/>
    </row>
    <row r="5" spans="2:5" ht="15.75" thickBot="1" x14ac:dyDescent="0.3">
      <c r="B5" s="2" t="s">
        <v>2</v>
      </c>
      <c r="C5" s="47" t="s">
        <v>4</v>
      </c>
      <c r="D5" s="47"/>
      <c r="E5" s="48"/>
    </row>
    <row r="6" spans="2:5" ht="15.75" thickBot="1" x14ac:dyDescent="0.3"/>
    <row r="7" spans="2:5" ht="15.75" thickBot="1" x14ac:dyDescent="0.3">
      <c r="B7" s="3" t="s">
        <v>12</v>
      </c>
      <c r="C7" s="7" t="s">
        <v>15</v>
      </c>
      <c r="D7" s="8" t="s">
        <v>17</v>
      </c>
    </row>
    <row r="8" spans="2:5" x14ac:dyDescent="0.25">
      <c r="B8" s="6">
        <v>6</v>
      </c>
      <c r="C8" s="9">
        <v>22</v>
      </c>
      <c r="D8" s="8">
        <v>76</v>
      </c>
    </row>
    <row r="9" spans="2:5" x14ac:dyDescent="0.25">
      <c r="B9" s="5">
        <v>12</v>
      </c>
      <c r="C9" s="10">
        <v>77</v>
      </c>
      <c r="D9" s="11">
        <v>287</v>
      </c>
    </row>
    <row r="10" spans="2:5" ht="15.75" thickBot="1" x14ac:dyDescent="0.3">
      <c r="B10" s="12" t="s">
        <v>16</v>
      </c>
      <c r="C10" s="13">
        <v>192</v>
      </c>
      <c r="D10" s="14">
        <v>673</v>
      </c>
    </row>
    <row r="11" spans="2:5" ht="15.75" thickBot="1" x14ac:dyDescent="0.3">
      <c r="B11" s="12" t="s">
        <v>14</v>
      </c>
      <c r="C11" s="49" t="str">
        <f>'Harmonic calculation sheet'!E9</f>
        <v>Active infeed converter</v>
      </c>
      <c r="D11" s="50"/>
      <c r="E11" s="4"/>
    </row>
    <row r="12" spans="2:5" ht="15.75" thickBot="1" x14ac:dyDescent="0.3">
      <c r="B12" s="15" t="s">
        <v>13</v>
      </c>
      <c r="C12" s="3">
        <f>IF(C11="6 pulse converter",22,IF(C11="12 pulse converter", 77,192))</f>
        <v>192</v>
      </c>
      <c r="D12" s="3">
        <f>IF(C11="6 pulse converter",76,IF(C11="12 pulse converter",287,673))</f>
        <v>673</v>
      </c>
    </row>
  </sheetData>
  <sheetProtection password="D881" sheet="1" objects="1" scenarios="1"/>
  <mergeCells count="3">
    <mergeCell ref="C4:E4"/>
    <mergeCell ref="C5:E5"/>
    <mergeCell ref="C11:D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"/>
  <sheetViews>
    <sheetView workbookViewId="0">
      <selection activeCell="H27" sqref="H27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"/>
  <sheetViews>
    <sheetView workbookViewId="0">
      <selection activeCell="F26" sqref="F26"/>
    </sheetView>
  </sheetViews>
  <sheetFormatPr defaultRowHeight="15" x14ac:dyDescent="0.25"/>
  <cols>
    <col min="2" max="2" width="28.140625" customWidth="1"/>
    <col min="6" max="6" width="10.5703125" customWidth="1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Harmonic calculation sheet</vt:lpstr>
      <vt:lpstr>Sheet2</vt:lpstr>
      <vt:lpstr>Sheet3</vt:lpstr>
      <vt:lpstr>Sheet4</vt:lpstr>
      <vt:lpstr>Sheet4!_ftn1</vt:lpstr>
      <vt:lpstr>Sheet4!_ftn2</vt:lpstr>
      <vt:lpstr>Sheet4!_ftn3</vt:lpstr>
      <vt:lpstr>Sheet4!_ftn4</vt:lpstr>
      <vt:lpstr>Sheet4!_ftnref1</vt:lpstr>
      <vt:lpstr>Sheet4!_ftnref2</vt:lpstr>
      <vt:lpstr>Sheet4!_ftnref3</vt:lpstr>
      <vt:lpstr>Sheet4!_ftnref4</vt:lpstr>
    </vt:vector>
  </TitlesOfParts>
  <Company>Western Power Distribution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Treasure, Seth</dc:creator>
  <cp:lastModifiedBy>Watts, Emma F.</cp:lastModifiedBy>
  <cp:lastPrinted>2017-08-02T14:43:28Z</cp:lastPrinted>
  <dcterms:created xsi:type="dcterms:W3CDTF">2017-08-01T14:39:32Z</dcterms:created>
  <dcterms:modified xsi:type="dcterms:W3CDTF">2019-03-01T16:03:39Z</dcterms:modified>
</cp:coreProperties>
</file>